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66925"/>
  <mc:AlternateContent xmlns:mc="http://schemas.openxmlformats.org/markup-compatibility/2006">
    <mc:Choice Requires="x15">
      <x15ac:absPath xmlns:x15ac="http://schemas.microsoft.com/office/spreadsheetml/2010/11/ac" url="D:\Gina.Diaz\Backup Gina Paola Diaz\D\Users\gina.diaz\Documents\MIS DOCUMENTOS\AÑO 2023\"/>
    </mc:Choice>
  </mc:AlternateContent>
  <xr:revisionPtr revIDLastSave="0" documentId="13_ncr:1_{1F56EAC4-34BD-4A7D-AFC6-BE3A29911EDE}" xr6:coauthVersionLast="47" xr6:coauthVersionMax="47" xr10:uidLastSave="{00000000-0000-0000-0000-000000000000}"/>
  <bookViews>
    <workbookView xWindow="-120" yWindow="-120" windowWidth="29040" windowHeight="15720" xr2:uid="{00000000-000D-0000-FFFF-FFFF00000000}"/>
  </bookViews>
  <sheets>
    <sheet name="Certificacion Giro A EPS Proces" sheetId="1" r:id="rId1"/>
  </sheets>
  <definedNames>
    <definedName name="_xlnm._FilterDatabase" localSheetId="0" hidden="1">'Certificacion Giro A EPS Proces'!$A$11:$AI$44</definedName>
    <definedName name="_xlnm.Print_Area" localSheetId="0">'Certificacion Giro A EPS Proces'!$A$1:$J$43</definedName>
    <definedName name="_xlnm.Print_Titles" localSheetId="0">'Certificacion Giro A EPS Proces'!$1:$6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 i="1" l="1"/>
  <c r="L44" i="1"/>
  <c r="N40" i="1"/>
  <c r="N44" i="1" s="1"/>
  <c r="C44" i="1"/>
  <c r="H44" i="1" l="1"/>
  <c r="G44" i="1"/>
  <c r="K44" i="1"/>
  <c r="E44" i="1"/>
  <c r="J44" i="1"/>
  <c r="I44" i="1"/>
  <c r="F44" i="1"/>
  <c r="D44" i="1"/>
</calcChain>
</file>

<file path=xl/sharedStrings.xml><?xml version="1.0" encoding="utf-8"?>
<sst xmlns="http://schemas.openxmlformats.org/spreadsheetml/2006/main" count="87" uniqueCount="84">
  <si>
    <t>Codigo EPS</t>
  </si>
  <si>
    <t>EPS</t>
  </si>
  <si>
    <t>Liquidación del proceso</t>
  </si>
  <si>
    <t>Giros y descuentos aplicados en el proceso</t>
  </si>
  <si>
    <t>Observación</t>
  </si>
  <si>
    <t>UPC Apropiada</t>
  </si>
  <si>
    <t>UPC Restituida</t>
  </si>
  <si>
    <t>UPC Neta</t>
  </si>
  <si>
    <t>Valor a girar
 (Fuentes de financiación nivel central)</t>
  </si>
  <si>
    <t>Descuento de Auditorias RS</t>
  </si>
  <si>
    <t>Descuento de Compra de Cartera</t>
  </si>
  <si>
    <t>Descuento de Cuenta de Alto Costo</t>
  </si>
  <si>
    <t>Descuento de 
Tasa Compensada</t>
  </si>
  <si>
    <t>Giro Directo a IPS y/o proveedores - Proceso*</t>
  </si>
  <si>
    <t>Giro Neto a EPS</t>
  </si>
  <si>
    <t>CCF023</t>
  </si>
  <si>
    <t>CCF033</t>
  </si>
  <si>
    <t>CCF050</t>
  </si>
  <si>
    <t>COMFAORIENTE</t>
  </si>
  <si>
    <t>CCF055</t>
  </si>
  <si>
    <t>CCF102</t>
  </si>
  <si>
    <t>COMFACHOCO</t>
  </si>
  <si>
    <t>EPS025</t>
  </si>
  <si>
    <t>CAPRESOCA</t>
  </si>
  <si>
    <t>EPSI01</t>
  </si>
  <si>
    <t>DUSAKAWI</t>
  </si>
  <si>
    <t>EPSI03</t>
  </si>
  <si>
    <t>EPSI04</t>
  </si>
  <si>
    <t>EPSI05</t>
  </si>
  <si>
    <t>MALLAMAS</t>
  </si>
  <si>
    <t>EPSI06</t>
  </si>
  <si>
    <t>EPSS01</t>
  </si>
  <si>
    <t>EPSS02</t>
  </si>
  <si>
    <t>SALUD TOTAL</t>
  </si>
  <si>
    <t>EPSS05</t>
  </si>
  <si>
    <t>EPSS08</t>
  </si>
  <si>
    <t>EPSS10</t>
  </si>
  <si>
    <t>EPSS12</t>
  </si>
  <si>
    <t>EPSS17</t>
  </si>
  <si>
    <t>EPSS18</t>
  </si>
  <si>
    <t>EPSS34</t>
  </si>
  <si>
    <t>CAPITAL SALUD</t>
  </si>
  <si>
    <t>EPSS37</t>
  </si>
  <si>
    <t>EPSS40</t>
  </si>
  <si>
    <t>SAVIA SALUD</t>
  </si>
  <si>
    <t>EPSS41</t>
  </si>
  <si>
    <t>EPSS42</t>
  </si>
  <si>
    <t>EPSS46</t>
  </si>
  <si>
    <t>EPSS48</t>
  </si>
  <si>
    <t>ESS024</t>
  </si>
  <si>
    <t>ESS062</t>
  </si>
  <si>
    <t>ASMET SALUD</t>
  </si>
  <si>
    <t>ESS091</t>
  </si>
  <si>
    <t>ECOOPSOS</t>
  </si>
  <si>
    <t>ESS118</t>
  </si>
  <si>
    <t>EMSSANAR</t>
  </si>
  <si>
    <t>ESS207</t>
  </si>
  <si>
    <t>MUTUAL SER</t>
  </si>
  <si>
    <t>TOTAL</t>
  </si>
  <si>
    <t>* El giro directo se realiza de acuerdo con los valores programados por las EPS, en virtud de la Resolución 1587 y 4621 de 2016 y la Resolución 3110 de 2018.</t>
  </si>
  <si>
    <t>CAJACOPI</t>
  </si>
  <si>
    <t>ALIANSALUD</t>
  </si>
  <si>
    <t>SANITAS</t>
  </si>
  <si>
    <t>COMPENSAR</t>
  </si>
  <si>
    <t>COMFENALCO VALLE</t>
  </si>
  <si>
    <t>FAMISANAR</t>
  </si>
  <si>
    <t>NUEVA EPS</t>
  </si>
  <si>
    <t>COOSALUD</t>
  </si>
  <si>
    <t>COMFAMILIAR DE LA GUAJIRA</t>
  </si>
  <si>
    <t>SURAMERICANA</t>
  </si>
  <si>
    <t>LIQUIDACIÓN MENSUAL DE AFILIADOS - GIRO A ENTIDADES PROMOTORAS DE SALUD
MAYO 2023</t>
  </si>
  <si>
    <t>Fecha de giro: 08/05/2023</t>
  </si>
  <si>
    <t>EPSS47</t>
  </si>
  <si>
    <t>SALUD BOLÍVAR</t>
  </si>
  <si>
    <t>SALUD MIA</t>
  </si>
  <si>
    <t>PIJAOS</t>
  </si>
  <si>
    <t>SERVICIO OCCIDENTAL DE SALUD</t>
  </si>
  <si>
    <t>FAMILIAR DE COLOMBIA</t>
  </si>
  <si>
    <t>ANASWAYUU</t>
  </si>
  <si>
    <t>ASOCIACIÓN INDÍGENA DEL CAUCA</t>
  </si>
  <si>
    <t>Giro Directo a IPS y/o proveedores - Complemento** ($)</t>
  </si>
  <si>
    <t>Fecha de giro Complemento</t>
  </si>
  <si>
    <t>Del "Giro Neto a EPS" no se aplicó $21.651.042.842,57, en virtud de la Resolución 2023320030001459-6 del 8 de marzo 2023 de la SNS. El 7 de junio de 2023 se aplicó giro a IPS por $20.417.056.343,04, atendiendo comunicación de la SNS 20233200100912341 del 1 de junio de 2023, radicada en la ADRES con número 20236301478962 de la misma fecha. El 23 de junio de 2023, atendiendo comunicación de la SNS 20233200100974511 del 13
de junio, allegada a la ADRES en correo electrónico del 14 de junio de 2023 y alcance
20233200101020181 del 20 de junio, remitido por correo electrónico del 22 de junio de
2023, se aplicó giro a la EPS Dusakawi por $1.233.986.499,53, para pagos desde la tesoreria de dicha entidad.</t>
  </si>
  <si>
    <t>Del "Giro Neto a EPS" no se aplicó $191.251.694.699,12, en virtud de la Resolución 2023320030001433-6 del 6 de marzo 2023 de la SNS. El 30 de mayo de 2023, atendiendo comunicación de la SNS 20233200100870561 del 26 de mayo, allegada a la ADRES en correo electrónico del 29 de mayo de 2023, se efectúo giro a IPS por valor de $173.170.338.135,00.  El 20 de junio de 2023, atendiendo comunicación de la SNS 20233200100995241 del 15 de junio, allegada a la ADRES en correo electrónico del 16 de junio de 2023, y alcance con correo electrónico del 20 de junio de 2023, se aplicó giro a la EPS Asmet Salud por $18.081.356.564,12, para pagos desde la tesoreria de dicha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</si>
</sst>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0_ ;\-#,##0.00\ "/>
    <numFmt numFmtId="166" formatCode="dd/mm/yyyy;@"/>
  </numFmts>
  <fonts count="31"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name val="Arial"/>
      <family val="2"/>
    </font>
    <font>
      <b/>
      <sz val="10"/>
      <color rgb="FF000000"/>
      <name val="Arial"/>
      <family val="2"/>
    </font>
    <font>
      <sz val="8"/>
      <name val="Arial"/>
      <family val="2"/>
    </font>
    <font>
      <b/>
      <sz val="10"/>
      <name val="Arial"/>
      <family val="2"/>
    </font>
    <font>
      <b/>
      <sz val="8"/>
      <color theme="0"/>
      <name val="Arial"/>
      <family val="2"/>
    </font>
    <font>
      <sz val="8"/>
      <color rgb="FF000000"/>
      <name val="Arial"/>
      <family val="2"/>
    </font>
    <font>
      <b/>
      <sz val="8"/>
      <name val="Arial"/>
      <family val="2"/>
    </font>
    <font>
      <b/>
      <i/>
      <sz val="8"/>
      <name val="Arial"/>
      <family val="2"/>
    </font>
    <font>
      <b/>
      <sz val="10"/>
      <color theme="1"/>
      <name val="Arial"/>
      <family val="2"/>
    </font>
    <font>
      <b/>
      <sz val="11"/>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ACCA"/>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3">
    <xf numFmtId="0" fontId="0" fillId="0" borderId="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8"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8"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8"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8"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8"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3" fillId="0" borderId="0"/>
    <xf numFmtId="164" fontId="3"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3" fillId="8" borderId="9" applyNumberFormat="0" applyFont="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164" fontId="3" fillId="0" borderId="0" applyFont="0" applyFill="0" applyBorder="0" applyAlignment="0" applyProtection="0"/>
    <xf numFmtId="0" fontId="21" fillId="0" borderId="0"/>
    <xf numFmtId="164" fontId="4"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164" fontId="2" fillId="0" borderId="0" applyFont="0" applyFill="0" applyBorder="0" applyAlignment="0" applyProtection="0"/>
    <xf numFmtId="0" fontId="2" fillId="8" borderId="9" applyNumberFormat="0" applyFont="0" applyAlignment="0" applyProtection="0"/>
    <xf numFmtId="164" fontId="2" fillId="0" borderId="0" applyFont="0" applyFill="0" applyBorder="0" applyAlignment="0" applyProtection="0"/>
    <xf numFmtId="164" fontId="2" fillId="0" borderId="0" applyFont="0" applyFill="0" applyBorder="0" applyAlignment="0" applyProtection="0"/>
    <xf numFmtId="43" fontId="4"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164" fontId="1" fillId="0" borderId="0" applyFont="0" applyFill="0" applyBorder="0" applyAlignment="0" applyProtection="0"/>
    <xf numFmtId="0" fontId="1" fillId="8" borderId="9" applyNumberFormat="0" applyFont="0" applyAlignment="0" applyProtection="0"/>
    <xf numFmtId="164" fontId="1" fillId="0" borderId="0" applyFont="0" applyFill="0" applyBorder="0" applyAlignment="0" applyProtection="0"/>
    <xf numFmtId="164" fontId="1" fillId="0" borderId="0" applyFont="0" applyFill="0" applyBorder="0" applyAlignment="0" applyProtection="0"/>
    <xf numFmtId="43" fontId="4" fillId="0" borderId="0" applyFont="0" applyFill="0" applyBorder="0" applyAlignment="0" applyProtection="0"/>
  </cellStyleXfs>
  <cellXfs count="40">
    <xf numFmtId="0" fontId="0" fillId="0" borderId="0" xfId="0"/>
    <xf numFmtId="0" fontId="23" fillId="0" borderId="0" xfId="0" applyFont="1"/>
    <xf numFmtId="0" fontId="21" fillId="0" borderId="0" xfId="0" applyFont="1"/>
    <xf numFmtId="0" fontId="28" fillId="0" borderId="0" xfId="0" applyFont="1"/>
    <xf numFmtId="4" fontId="0" fillId="0" borderId="0" xfId="0" applyNumberFormat="1"/>
    <xf numFmtId="43" fontId="23" fillId="0" borderId="0" xfId="0" applyNumberFormat="1" applyFont="1"/>
    <xf numFmtId="0" fontId="26" fillId="0" borderId="0" xfId="0" applyFont="1"/>
    <xf numFmtId="165" fontId="23" fillId="0" borderId="0" xfId="0" applyNumberFormat="1" applyFont="1" applyAlignment="1">
      <alignment wrapText="1"/>
    </xf>
    <xf numFmtId="0" fontId="29" fillId="0" borderId="0" xfId="0" applyFont="1"/>
    <xf numFmtId="0" fontId="24" fillId="0" borderId="0" xfId="0" applyFont="1"/>
    <xf numFmtId="3" fontId="23" fillId="0" borderId="0" xfId="0" applyNumberFormat="1" applyFont="1"/>
    <xf numFmtId="0" fontId="27" fillId="0" borderId="0" xfId="0" applyFont="1" applyAlignment="1">
      <alignment horizontal="center"/>
    </xf>
    <xf numFmtId="0" fontId="23" fillId="0" borderId="0" xfId="0" applyFont="1" applyAlignment="1">
      <alignment horizontal="justify" vertical="top"/>
    </xf>
    <xf numFmtId="164" fontId="25" fillId="33" borderId="1" xfId="52" applyFont="1" applyFill="1" applyBorder="1" applyAlignment="1">
      <alignment horizontal="center" vertical="center" wrapText="1"/>
    </xf>
    <xf numFmtId="164" fontId="23" fillId="0" borderId="0" xfId="52" applyFont="1" applyFill="1" applyBorder="1" applyAlignment="1">
      <alignment vertical="center"/>
    </xf>
    <xf numFmtId="164" fontId="24" fillId="0" borderId="0" xfId="52" applyFont="1" applyFill="1" applyAlignment="1">
      <alignment vertical="center"/>
    </xf>
    <xf numFmtId="164" fontId="23" fillId="0" borderId="0" xfId="52" applyFont="1" applyFill="1" applyBorder="1" applyAlignment="1">
      <alignment vertical="center" wrapText="1"/>
    </xf>
    <xf numFmtId="10" fontId="23" fillId="0" borderId="0" xfId="55" applyNumberFormat="1" applyFont="1" applyFill="1" applyBorder="1" applyAlignment="1">
      <alignment vertical="center"/>
    </xf>
    <xf numFmtId="0" fontId="23" fillId="0" borderId="0" xfId="0" applyFont="1" applyAlignment="1">
      <alignment horizontal="justify" vertical="top" wrapText="1"/>
    </xf>
    <xf numFmtId="0" fontId="23" fillId="0" borderId="1" xfId="0" applyFont="1" applyBorder="1" applyAlignment="1">
      <alignment horizontal="left" vertical="top" wrapText="1"/>
    </xf>
    <xf numFmtId="4" fontId="27" fillId="0" borderId="0" xfId="0" applyNumberFormat="1" applyFont="1" applyAlignment="1">
      <alignment vertical="center"/>
    </xf>
    <xf numFmtId="4" fontId="30" fillId="0" borderId="0" xfId="0" applyNumberFormat="1" applyFont="1"/>
    <xf numFmtId="0" fontId="23" fillId="0" borderId="1" xfId="0" applyFont="1" applyBorder="1"/>
    <xf numFmtId="0" fontId="23" fillId="0" borderId="1" xfId="0" applyFont="1" applyBorder="1" applyAlignment="1">
      <alignment horizontal="justify" vertical="top" wrapText="1"/>
    </xf>
    <xf numFmtId="0" fontId="23" fillId="0" borderId="1" xfId="0" applyFont="1" applyBorder="1" applyAlignment="1">
      <alignment horizontal="justify" vertical="top"/>
    </xf>
    <xf numFmtId="164" fontId="23" fillId="0" borderId="1" xfId="52" applyFont="1" applyFill="1" applyBorder="1" applyAlignment="1">
      <alignment vertical="center"/>
    </xf>
    <xf numFmtId="164" fontId="27" fillId="0" borderId="1" xfId="52" applyFont="1" applyFill="1" applyBorder="1" applyAlignment="1">
      <alignment horizontal="right" vertical="center"/>
    </xf>
    <xf numFmtId="164" fontId="23" fillId="0" borderId="1" xfId="52" applyFont="1" applyFill="1" applyBorder="1" applyAlignment="1">
      <alignment horizontal="left" vertical="center"/>
    </xf>
    <xf numFmtId="0" fontId="23" fillId="0" borderId="1" xfId="0" applyFont="1" applyBorder="1" applyAlignment="1">
      <alignment horizontal="left" vertical="center"/>
    </xf>
    <xf numFmtId="164" fontId="24" fillId="0" borderId="0" xfId="52" applyFont="1" applyFill="1" applyBorder="1" applyAlignment="1">
      <alignment vertical="center"/>
    </xf>
    <xf numFmtId="43" fontId="25" fillId="0" borderId="0" xfId="56" applyFont="1" applyFill="1" applyBorder="1" applyAlignment="1">
      <alignment horizontal="center" vertical="center" wrapText="1"/>
    </xf>
    <xf numFmtId="164" fontId="23" fillId="0" borderId="1" xfId="52" applyFont="1" applyBorder="1" applyAlignment="1">
      <alignment vertical="center"/>
    </xf>
    <xf numFmtId="166" fontId="23" fillId="0" borderId="1" xfId="52" applyNumberFormat="1" applyFont="1" applyBorder="1" applyAlignment="1">
      <alignment horizontal="center" vertical="center"/>
    </xf>
    <xf numFmtId="14" fontId="23" fillId="0" borderId="1" xfId="52" applyNumberFormat="1" applyFont="1" applyFill="1" applyBorder="1" applyAlignment="1">
      <alignment horizontal="center" vertical="center"/>
    </xf>
    <xf numFmtId="0" fontId="27" fillId="0" borderId="1" xfId="0" applyFont="1" applyBorder="1" applyAlignment="1">
      <alignment horizontal="center"/>
    </xf>
    <xf numFmtId="0" fontId="25" fillId="33" borderId="1" xfId="0" applyFont="1" applyFill="1" applyBorder="1" applyAlignment="1">
      <alignment horizontal="center" vertical="center" wrapText="1"/>
    </xf>
    <xf numFmtId="0" fontId="22" fillId="0" borderId="0" xfId="0" applyFont="1" applyAlignment="1">
      <alignment horizontal="center" vertical="center" wrapText="1" readingOrder="1"/>
    </xf>
    <xf numFmtId="164" fontId="25" fillId="33" borderId="1" xfId="52" applyFont="1" applyFill="1" applyBorder="1" applyAlignment="1">
      <alignment horizontal="center" vertical="center" wrapText="1"/>
    </xf>
    <xf numFmtId="0" fontId="23" fillId="34" borderId="1" xfId="0" applyFont="1" applyFill="1" applyBorder="1" applyAlignment="1">
      <alignment horizontal="left" vertical="top" wrapText="1"/>
    </xf>
    <xf numFmtId="0" fontId="23" fillId="34" borderId="1" xfId="0" applyFont="1" applyFill="1" applyBorder="1" applyAlignment="1">
      <alignment horizontal="justify" vertical="top"/>
    </xf>
  </cellXfs>
  <cellStyles count="93">
    <cellStyle name="20% - Énfasis1" xfId="16" builtinId="30" customBuiltin="1"/>
    <cellStyle name="20% - Énfasis1 2" xfId="57" xr:uid="{00000000-0005-0000-0000-000001000000}"/>
    <cellStyle name="20% - Énfasis1 3" xfId="75" xr:uid="{00000000-0005-0000-0000-000002000000}"/>
    <cellStyle name="20% - Énfasis2" xfId="19" builtinId="34" customBuiltin="1"/>
    <cellStyle name="20% - Énfasis2 2" xfId="59" xr:uid="{00000000-0005-0000-0000-000004000000}"/>
    <cellStyle name="20% - Énfasis2 3" xfId="77" xr:uid="{00000000-0005-0000-0000-000005000000}"/>
    <cellStyle name="20% - Énfasis3" xfId="22" builtinId="38" customBuiltin="1"/>
    <cellStyle name="20% - Énfasis3 2" xfId="61" xr:uid="{00000000-0005-0000-0000-000007000000}"/>
    <cellStyle name="20% - Énfasis3 3" xfId="79" xr:uid="{00000000-0005-0000-0000-000008000000}"/>
    <cellStyle name="20% - Énfasis4" xfId="25" builtinId="42" customBuiltin="1"/>
    <cellStyle name="20% - Énfasis4 2" xfId="63" xr:uid="{00000000-0005-0000-0000-00000A000000}"/>
    <cellStyle name="20% - Énfasis4 3" xfId="81" xr:uid="{00000000-0005-0000-0000-00000B000000}"/>
    <cellStyle name="20% - Énfasis5" xfId="28" builtinId="46" customBuiltin="1"/>
    <cellStyle name="20% - Énfasis5 2" xfId="65" xr:uid="{00000000-0005-0000-0000-00000D000000}"/>
    <cellStyle name="20% - Énfasis5 3" xfId="83" xr:uid="{00000000-0005-0000-0000-00000E000000}"/>
    <cellStyle name="20% - Énfasis6" xfId="31" builtinId="50" customBuiltin="1"/>
    <cellStyle name="20% - Énfasis6 2" xfId="67" xr:uid="{00000000-0005-0000-0000-000010000000}"/>
    <cellStyle name="20% - Énfasis6 3" xfId="85" xr:uid="{00000000-0005-0000-0000-000011000000}"/>
    <cellStyle name="40% - Énfasis1" xfId="17" builtinId="31" customBuiltin="1"/>
    <cellStyle name="40% - Énfasis1 2" xfId="58" xr:uid="{00000000-0005-0000-0000-000013000000}"/>
    <cellStyle name="40% - Énfasis1 3" xfId="76" xr:uid="{00000000-0005-0000-0000-000014000000}"/>
    <cellStyle name="40% - Énfasis2" xfId="20" builtinId="35" customBuiltin="1"/>
    <cellStyle name="40% - Énfasis2 2" xfId="60" xr:uid="{00000000-0005-0000-0000-000016000000}"/>
    <cellStyle name="40% - Énfasis2 3" xfId="78" xr:uid="{00000000-0005-0000-0000-000017000000}"/>
    <cellStyle name="40% - Énfasis3" xfId="23" builtinId="39" customBuiltin="1"/>
    <cellStyle name="40% - Énfasis3 2" xfId="62" xr:uid="{00000000-0005-0000-0000-000019000000}"/>
    <cellStyle name="40% - Énfasis3 3" xfId="80" xr:uid="{00000000-0005-0000-0000-00001A000000}"/>
    <cellStyle name="40% - Énfasis4" xfId="26" builtinId="43" customBuiltin="1"/>
    <cellStyle name="40% - Énfasis4 2" xfId="64" xr:uid="{00000000-0005-0000-0000-00001C000000}"/>
    <cellStyle name="40% - Énfasis4 3" xfId="82" xr:uid="{00000000-0005-0000-0000-00001D000000}"/>
    <cellStyle name="40% - Énfasis5" xfId="29" builtinId="47" customBuiltin="1"/>
    <cellStyle name="40% - Énfasis5 2" xfId="66" xr:uid="{00000000-0005-0000-0000-00001F000000}"/>
    <cellStyle name="40% - Énfasis5 3" xfId="84" xr:uid="{00000000-0005-0000-0000-000020000000}"/>
    <cellStyle name="40% - Énfasis6" xfId="32" builtinId="51" customBuiltin="1"/>
    <cellStyle name="40% - Énfasis6 2" xfId="68" xr:uid="{00000000-0005-0000-0000-000022000000}"/>
    <cellStyle name="40% - Énfasis6 3" xfId="86" xr:uid="{00000000-0005-0000-0000-000023000000}"/>
    <cellStyle name="60% - Énfasis1 2" xfId="41" xr:uid="{00000000-0005-0000-0000-000024000000}"/>
    <cellStyle name="60% - Énfasis2 2" xfId="42" xr:uid="{00000000-0005-0000-0000-000025000000}"/>
    <cellStyle name="60% - Énfasis3 2" xfId="43" xr:uid="{00000000-0005-0000-0000-000026000000}"/>
    <cellStyle name="60% - Énfasis4 2" xfId="44" xr:uid="{00000000-0005-0000-0000-000027000000}"/>
    <cellStyle name="60% - Énfasis5 2" xfId="45" xr:uid="{00000000-0005-0000-0000-000028000000}"/>
    <cellStyle name="60% - Énfasis6 2" xfId="46" xr:uid="{00000000-0005-0000-0000-000029000000}"/>
    <cellStyle name="Bueno" xfId="5" builtinId="26" customBuiltin="1"/>
    <cellStyle name="Cálculo" xfId="9" builtinId="22" customBuiltin="1"/>
    <cellStyle name="Celda de comprobación" xfId="11" builtinId="23" customBuiltin="1"/>
    <cellStyle name="Celda vinculada" xfId="10" builtinId="24" customBuiltin="1"/>
    <cellStyle name="Encabezado 1" xfId="1" builtinId="16" customBuiltin="1"/>
    <cellStyle name="Encabezado 4" xfId="4" builtinId="19" customBuiltin="1"/>
    <cellStyle name="Énfasis1" xfId="15" builtinId="29" customBuiltin="1"/>
    <cellStyle name="Énfasis2" xfId="18" builtinId="33" customBuiltin="1"/>
    <cellStyle name="Énfasis3" xfId="21" builtinId="37" customBuiltin="1"/>
    <cellStyle name="Énfasis4" xfId="24" builtinId="41" customBuiltin="1"/>
    <cellStyle name="Énfasis5" xfId="27" builtinId="45" customBuiltin="1"/>
    <cellStyle name="Énfasis6" xfId="30" builtinId="49" customBuiltin="1"/>
    <cellStyle name="Entrada" xfId="7" builtinId="20" customBuiltin="1"/>
    <cellStyle name="Incorrecto" xfId="6" builtinId="27" customBuiltin="1"/>
    <cellStyle name="Millares" xfId="52" builtinId="3"/>
    <cellStyle name="Millares 2" xfId="47" xr:uid="{00000000-0005-0000-0000-000039000000}"/>
    <cellStyle name="Millares 2 2" xfId="50" xr:uid="{00000000-0005-0000-0000-00003A000000}"/>
    <cellStyle name="Millares 2 2 2" xfId="73" xr:uid="{00000000-0005-0000-0000-00003B000000}"/>
    <cellStyle name="Millares 2 2 3" xfId="91" xr:uid="{00000000-0005-0000-0000-00003C000000}"/>
    <cellStyle name="Millares 2 3" xfId="49" xr:uid="{00000000-0005-0000-0000-00003D000000}"/>
    <cellStyle name="Millares 2 4" xfId="54" xr:uid="{00000000-0005-0000-0000-00003E000000}"/>
    <cellStyle name="Millares 2 5" xfId="72" xr:uid="{00000000-0005-0000-0000-00003F000000}"/>
    <cellStyle name="Millares 2 6" xfId="90" xr:uid="{00000000-0005-0000-0000-000040000000}"/>
    <cellStyle name="Millares 3" xfId="37" xr:uid="{00000000-0005-0000-0000-000041000000}"/>
    <cellStyle name="Millares 3 2" xfId="70" xr:uid="{00000000-0005-0000-0000-000042000000}"/>
    <cellStyle name="Millares 3 3" xfId="88" xr:uid="{00000000-0005-0000-0000-000043000000}"/>
    <cellStyle name="Millares 4" xfId="35" xr:uid="{00000000-0005-0000-0000-000044000000}"/>
    <cellStyle name="Millares 5" xfId="34" xr:uid="{00000000-0005-0000-0000-000045000000}"/>
    <cellStyle name="Millares 6" xfId="33" xr:uid="{00000000-0005-0000-0000-000046000000}"/>
    <cellStyle name="Millares 7" xfId="51" xr:uid="{00000000-0005-0000-0000-000047000000}"/>
    <cellStyle name="Millares 8" xfId="53" xr:uid="{00000000-0005-0000-0000-000048000000}"/>
    <cellStyle name="Millares 9" xfId="56" xr:uid="{00000000-0005-0000-0000-000049000000}"/>
    <cellStyle name="Millares 9 2" xfId="74" xr:uid="{00000000-0005-0000-0000-00004A000000}"/>
    <cellStyle name="Millares 9 3" xfId="92" xr:uid="{00000000-0005-0000-0000-00004B000000}"/>
    <cellStyle name="Neutral 2" xfId="39" xr:uid="{00000000-0005-0000-0000-00004C000000}"/>
    <cellStyle name="Normal" xfId="0" builtinId="0"/>
    <cellStyle name="Normal 2" xfId="48" xr:uid="{00000000-0005-0000-0000-00004E000000}"/>
    <cellStyle name="Normal 3" xfId="36" xr:uid="{00000000-0005-0000-0000-00004F000000}"/>
    <cellStyle name="Normal 3 2" xfId="69" xr:uid="{00000000-0005-0000-0000-000050000000}"/>
    <cellStyle name="Normal 3 3" xfId="87" xr:uid="{00000000-0005-0000-0000-000051000000}"/>
    <cellStyle name="Notas 2" xfId="40" xr:uid="{00000000-0005-0000-0000-000052000000}"/>
    <cellStyle name="Notas 2 2" xfId="71" xr:uid="{00000000-0005-0000-0000-000053000000}"/>
    <cellStyle name="Notas 2 3" xfId="89" xr:uid="{00000000-0005-0000-0000-000054000000}"/>
    <cellStyle name="Porcentaje" xfId="55" builtinId="5"/>
    <cellStyle name="Salida" xfId="8" builtinId="21" customBuiltin="1"/>
    <cellStyle name="Texto de advertencia" xfId="12" builtinId="11" customBuiltin="1"/>
    <cellStyle name="Texto explicativo" xfId="13" builtinId="53" customBuiltin="1"/>
    <cellStyle name="Título 2" xfId="2" builtinId="17" customBuiltin="1"/>
    <cellStyle name="Título 3" xfId="3" builtinId="18" customBuiltin="1"/>
    <cellStyle name="Título 4" xfId="38" xr:uid="{00000000-0005-0000-0000-00005B000000}"/>
    <cellStyle name="Total" xfId="14" builtinId="25" customBuiltin="1"/>
  </cellStyles>
  <dxfs count="0"/>
  <tableStyles count="0" defaultTableStyle="TableStyleMedium2" defaultPivotStyle="PivotStyleLight16"/>
  <colors>
    <mruColors>
      <color rgb="FF175099"/>
      <color rgb="FF00A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1</xdr:row>
      <xdr:rowOff>133350</xdr:rowOff>
    </xdr:from>
    <xdr:to>
      <xdr:col>1</xdr:col>
      <xdr:colOff>1219200</xdr:colOff>
      <xdr:row>4</xdr:row>
      <xdr:rowOff>123826</xdr:rowOff>
    </xdr:to>
    <xdr:pic>
      <xdr:nvPicPr>
        <xdr:cNvPr id="5" name="Imagen 4">
          <a:extLst>
            <a:ext uri="{FF2B5EF4-FFF2-40B4-BE49-F238E27FC236}">
              <a16:creationId xmlns:a16="http://schemas.microsoft.com/office/drawing/2014/main" id="{3A3E7328-EE5C-4C6D-845C-7C12678B6A83}"/>
            </a:ext>
          </a:extLst>
        </xdr:cNvPr>
        <xdr:cNvPicPr>
          <a:picLocks noChangeAspect="1"/>
        </xdr:cNvPicPr>
      </xdr:nvPicPr>
      <xdr:blipFill>
        <a:blip xmlns:r="http://schemas.openxmlformats.org/officeDocument/2006/relationships" r:embed="rId1"/>
        <a:stretch>
          <a:fillRect/>
        </a:stretch>
      </xdr:blipFill>
      <xdr:spPr>
        <a:xfrm>
          <a:off x="76201" y="276225"/>
          <a:ext cx="1866899" cy="466726"/>
        </a:xfrm>
        <a:prstGeom prst="rect">
          <a:avLst/>
        </a:prstGeom>
      </xdr:spPr>
    </xdr:pic>
    <xdr:clientData/>
  </xdr:twoCellAnchor>
  <xdr:twoCellAnchor editAs="oneCell">
    <xdr:from>
      <xdr:col>14</xdr:col>
      <xdr:colOff>1485900</xdr:colOff>
      <xdr:row>1</xdr:row>
      <xdr:rowOff>114298</xdr:rowOff>
    </xdr:from>
    <xdr:to>
      <xdr:col>14</xdr:col>
      <xdr:colOff>4162425</xdr:colOff>
      <xdr:row>5</xdr:row>
      <xdr:rowOff>9525</xdr:rowOff>
    </xdr:to>
    <xdr:pic>
      <xdr:nvPicPr>
        <xdr:cNvPr id="6" name="Imagen 5">
          <a:extLst>
            <a:ext uri="{FF2B5EF4-FFF2-40B4-BE49-F238E27FC236}">
              <a16:creationId xmlns:a16="http://schemas.microsoft.com/office/drawing/2014/main" id="{2176EE8F-44EE-4344-91B4-01A3AEA601EC}"/>
            </a:ext>
          </a:extLst>
        </xdr:cNvPr>
        <xdr:cNvPicPr>
          <a:picLocks noChangeAspect="1"/>
        </xdr:cNvPicPr>
      </xdr:nvPicPr>
      <xdr:blipFill>
        <a:blip xmlns:r="http://schemas.openxmlformats.org/officeDocument/2006/relationships" r:embed="rId2"/>
        <a:stretch>
          <a:fillRect/>
        </a:stretch>
      </xdr:blipFill>
      <xdr:spPr>
        <a:xfrm>
          <a:off x="16030575" y="257173"/>
          <a:ext cx="2676525" cy="5143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I51"/>
  <sheetViews>
    <sheetView showGridLines="0" tabSelected="1" zoomScaleNormal="100" workbookViewId="0">
      <selection activeCell="A10" sqref="A10:A11"/>
    </sheetView>
  </sheetViews>
  <sheetFormatPr baseColWidth="10" defaultColWidth="11.42578125" defaultRowHeight="11.25" x14ac:dyDescent="0.2"/>
  <cols>
    <col min="1" max="1" width="10.85546875" style="1" customWidth="1"/>
    <col min="2" max="2" width="27" style="1" bestFit="1" customWidth="1"/>
    <col min="3" max="3" width="18.5703125" style="14" bestFit="1" customWidth="1"/>
    <col min="4" max="4" width="17.28515625" style="14" bestFit="1" customWidth="1"/>
    <col min="5" max="5" width="21.7109375" style="14" bestFit="1" customWidth="1"/>
    <col min="6" max="6" width="20.7109375" style="14" customWidth="1"/>
    <col min="7" max="7" width="16.5703125" style="14" customWidth="1"/>
    <col min="8" max="9" width="15.7109375" style="14" customWidth="1"/>
    <col min="10" max="10" width="17.42578125" style="14" bestFit="1" customWidth="1"/>
    <col min="11" max="11" width="19.5703125" style="14" bestFit="1" customWidth="1"/>
    <col min="12" max="12" width="19.5703125" style="14" customWidth="1"/>
    <col min="13" max="13" width="13.28515625" style="14" customWidth="1"/>
    <col min="14" max="14" width="19.5703125" style="14" bestFit="1" customWidth="1"/>
    <col min="15" max="15" width="64.7109375" style="1" customWidth="1"/>
    <col min="16" max="16" width="15.42578125" style="1" bestFit="1" customWidth="1"/>
    <col min="17" max="17" width="15.28515625" style="1" bestFit="1" customWidth="1"/>
    <col min="18" max="16384" width="11.42578125" style="1"/>
  </cols>
  <sheetData>
    <row r="2" spans="1:35" ht="15" x14ac:dyDescent="0.25">
      <c r="O2"/>
    </row>
    <row r="3" spans="1:35" x14ac:dyDescent="0.2">
      <c r="O3" s="12"/>
    </row>
    <row r="4" spans="1:35" x14ac:dyDescent="0.2">
      <c r="N4" s="1"/>
      <c r="O4" s="18"/>
    </row>
    <row r="5" spans="1:35" x14ac:dyDescent="0.2">
      <c r="N5" s="1"/>
      <c r="O5" s="18"/>
    </row>
    <row r="6" spans="1:35" ht="26.25" customHeight="1" x14ac:dyDescent="0.2">
      <c r="A6" s="36" t="s">
        <v>70</v>
      </c>
      <c r="B6" s="36"/>
      <c r="C6" s="36"/>
      <c r="D6" s="36"/>
      <c r="E6" s="36"/>
      <c r="F6" s="36"/>
      <c r="G6" s="36"/>
      <c r="H6" s="36"/>
      <c r="I6" s="36"/>
      <c r="J6" s="36"/>
      <c r="K6" s="36"/>
      <c r="L6" s="36"/>
      <c r="M6" s="36"/>
      <c r="N6" s="36"/>
      <c r="O6" s="36"/>
    </row>
    <row r="7" spans="1:35" x14ac:dyDescent="0.2">
      <c r="N7" s="1"/>
      <c r="O7" s="18"/>
    </row>
    <row r="8" spans="1:35" s="2" customFormat="1" ht="12.75" x14ac:dyDescent="0.2">
      <c r="A8" s="8" t="s">
        <v>71</v>
      </c>
      <c r="B8" s="9"/>
      <c r="C8" s="15"/>
      <c r="D8" s="29"/>
      <c r="E8" s="29"/>
      <c r="F8" s="30"/>
      <c r="G8" s="30"/>
      <c r="H8" s="30"/>
      <c r="I8" s="30"/>
      <c r="J8" s="30"/>
      <c r="K8" s="30"/>
      <c r="L8" s="30"/>
      <c r="M8" s="30"/>
      <c r="N8" s="1"/>
      <c r="O8" s="18"/>
    </row>
    <row r="9" spans="1:35" x14ac:dyDescent="0.2">
      <c r="G9" s="16"/>
      <c r="H9" s="16"/>
      <c r="I9" s="16"/>
      <c r="J9" s="16"/>
      <c r="K9" s="16"/>
      <c r="L9" s="16"/>
      <c r="M9" s="16"/>
      <c r="N9" s="16"/>
      <c r="O9" s="12"/>
    </row>
    <row r="10" spans="1:35" ht="21" customHeight="1" x14ac:dyDescent="0.2">
      <c r="A10" s="35" t="s">
        <v>0</v>
      </c>
      <c r="B10" s="35" t="s">
        <v>1</v>
      </c>
      <c r="C10" s="37" t="s">
        <v>2</v>
      </c>
      <c r="D10" s="37"/>
      <c r="E10" s="37"/>
      <c r="F10" s="37" t="s">
        <v>3</v>
      </c>
      <c r="G10" s="37"/>
      <c r="H10" s="37"/>
      <c r="I10" s="37"/>
      <c r="J10" s="37"/>
      <c r="K10" s="37"/>
      <c r="L10" s="37"/>
      <c r="M10" s="37"/>
      <c r="N10" s="37"/>
      <c r="O10" s="35" t="s">
        <v>4</v>
      </c>
    </row>
    <row r="11" spans="1:35" ht="36.75" customHeight="1" x14ac:dyDescent="0.2">
      <c r="A11" s="35"/>
      <c r="B11" s="35"/>
      <c r="C11" s="13" t="s">
        <v>5</v>
      </c>
      <c r="D11" s="13" t="s">
        <v>6</v>
      </c>
      <c r="E11" s="13" t="s">
        <v>7</v>
      </c>
      <c r="F11" s="13" t="s">
        <v>8</v>
      </c>
      <c r="G11" s="13" t="s">
        <v>9</v>
      </c>
      <c r="H11" s="13" t="s">
        <v>10</v>
      </c>
      <c r="I11" s="13" t="s">
        <v>11</v>
      </c>
      <c r="J11" s="13" t="s">
        <v>12</v>
      </c>
      <c r="K11" s="13" t="s">
        <v>13</v>
      </c>
      <c r="L11" s="13" t="s">
        <v>80</v>
      </c>
      <c r="M11" s="13" t="s">
        <v>81</v>
      </c>
      <c r="N11" s="13" t="s">
        <v>14</v>
      </c>
      <c r="O11" s="35"/>
    </row>
    <row r="12" spans="1:35" x14ac:dyDescent="0.2">
      <c r="A12" s="28" t="s">
        <v>52</v>
      </c>
      <c r="B12" s="28" t="s">
        <v>53</v>
      </c>
      <c r="C12" s="25">
        <v>29565900907.899963</v>
      </c>
      <c r="D12" s="25">
        <v>38709937660.389938</v>
      </c>
      <c r="E12" s="25">
        <v>-9144036752.4900055</v>
      </c>
      <c r="F12" s="25">
        <v>0</v>
      </c>
      <c r="G12" s="25">
        <v>0</v>
      </c>
      <c r="H12" s="25">
        <v>0</v>
      </c>
      <c r="I12" s="25">
        <v>0</v>
      </c>
      <c r="J12" s="25">
        <v>0</v>
      </c>
      <c r="K12" s="25">
        <v>0</v>
      </c>
      <c r="L12" s="25"/>
      <c r="M12" s="25"/>
      <c r="N12" s="25">
        <v>0</v>
      </c>
      <c r="O12" s="19"/>
      <c r="AD12" s="5"/>
      <c r="AE12" s="5"/>
      <c r="AF12" s="5"/>
      <c r="AG12" s="5"/>
      <c r="AH12" s="5"/>
      <c r="AI12" s="5"/>
    </row>
    <row r="13" spans="1:35" ht="11.25" customHeight="1" x14ac:dyDescent="0.2">
      <c r="A13" s="28" t="s">
        <v>15</v>
      </c>
      <c r="B13" s="28" t="s">
        <v>68</v>
      </c>
      <c r="C13" s="25">
        <v>167968528.74000001</v>
      </c>
      <c r="D13" s="25">
        <v>177730821.27000013</v>
      </c>
      <c r="E13" s="25">
        <v>-9762292.5300000068</v>
      </c>
      <c r="F13" s="25">
        <v>0</v>
      </c>
      <c r="G13" s="25">
        <v>0</v>
      </c>
      <c r="H13" s="25">
        <v>0</v>
      </c>
      <c r="I13" s="25">
        <v>0</v>
      </c>
      <c r="J13" s="25">
        <v>0</v>
      </c>
      <c r="K13" s="25">
        <v>0</v>
      </c>
      <c r="L13" s="25"/>
      <c r="M13" s="25"/>
      <c r="N13" s="25">
        <v>0</v>
      </c>
      <c r="O13" s="23"/>
      <c r="AD13" s="5"/>
      <c r="AE13" s="5"/>
      <c r="AF13" s="5"/>
      <c r="AG13" s="5"/>
      <c r="AH13" s="5"/>
      <c r="AI13" s="5"/>
    </row>
    <row r="14" spans="1:35" x14ac:dyDescent="0.2">
      <c r="A14" s="28" t="s">
        <v>72</v>
      </c>
      <c r="B14" s="28" t="s">
        <v>73</v>
      </c>
      <c r="C14" s="25">
        <v>3882119.16</v>
      </c>
      <c r="D14" s="25">
        <v>0</v>
      </c>
      <c r="E14" s="25">
        <v>3882119.16</v>
      </c>
      <c r="F14" s="25">
        <v>3882119.16</v>
      </c>
      <c r="G14" s="25">
        <v>0</v>
      </c>
      <c r="H14" s="25">
        <v>0</v>
      </c>
      <c r="I14" s="25">
        <v>0</v>
      </c>
      <c r="J14" s="25">
        <v>0</v>
      </c>
      <c r="K14" s="25">
        <v>0</v>
      </c>
      <c r="L14" s="25"/>
      <c r="M14" s="25"/>
      <c r="N14" s="25">
        <v>3882119.16</v>
      </c>
      <c r="O14" s="19"/>
      <c r="AD14" s="5"/>
      <c r="AE14" s="5"/>
      <c r="AF14" s="5"/>
      <c r="AG14" s="5"/>
      <c r="AH14" s="5"/>
      <c r="AI14" s="5"/>
    </row>
    <row r="15" spans="1:35" ht="11.25" customHeight="1" x14ac:dyDescent="0.2">
      <c r="A15" s="28" t="s">
        <v>31</v>
      </c>
      <c r="B15" s="28" t="s">
        <v>61</v>
      </c>
      <c r="C15" s="25">
        <v>1113573153.5600009</v>
      </c>
      <c r="D15" s="25">
        <v>26068368.200000003</v>
      </c>
      <c r="E15" s="25">
        <v>1087504785.3600004</v>
      </c>
      <c r="F15" s="25">
        <v>1087504785.3599999</v>
      </c>
      <c r="G15" s="25">
        <v>0</v>
      </c>
      <c r="H15" s="25">
        <v>0</v>
      </c>
      <c r="I15" s="25">
        <v>0</v>
      </c>
      <c r="J15" s="25">
        <v>0</v>
      </c>
      <c r="K15" s="25">
        <v>437186447</v>
      </c>
      <c r="L15" s="25"/>
      <c r="M15" s="25"/>
      <c r="N15" s="25">
        <v>650318338.36000001</v>
      </c>
      <c r="O15" s="24"/>
      <c r="AD15" s="5"/>
      <c r="AE15" s="5"/>
      <c r="AF15" s="5"/>
      <c r="AG15" s="5"/>
      <c r="AH15" s="5"/>
      <c r="AI15" s="5"/>
    </row>
    <row r="16" spans="1:35" ht="11.25" customHeight="1" x14ac:dyDescent="0.2">
      <c r="A16" s="28" t="s">
        <v>48</v>
      </c>
      <c r="B16" s="28" t="s">
        <v>57</v>
      </c>
      <c r="C16" s="25">
        <v>1820221289.8599994</v>
      </c>
      <c r="D16" s="25">
        <v>213885016.56999996</v>
      </c>
      <c r="E16" s="25">
        <v>1606336273.2899997</v>
      </c>
      <c r="F16" s="25">
        <v>1605214467.22</v>
      </c>
      <c r="G16" s="25">
        <v>0</v>
      </c>
      <c r="H16" s="25">
        <v>0</v>
      </c>
      <c r="I16" s="25">
        <v>0</v>
      </c>
      <c r="J16" s="25">
        <v>0</v>
      </c>
      <c r="K16" s="25">
        <v>289573074</v>
      </c>
      <c r="L16" s="25"/>
      <c r="M16" s="25"/>
      <c r="N16" s="25">
        <v>1315641393.22</v>
      </c>
      <c r="O16" s="22"/>
      <c r="AD16" s="5"/>
      <c r="AE16" s="5"/>
      <c r="AF16" s="5"/>
      <c r="AG16" s="5"/>
      <c r="AH16" s="5"/>
      <c r="AI16" s="5"/>
    </row>
    <row r="17" spans="1:35" ht="11.25" customHeight="1" x14ac:dyDescent="0.25">
      <c r="A17" s="28" t="s">
        <v>47</v>
      </c>
      <c r="B17" s="28" t="s">
        <v>74</v>
      </c>
      <c r="C17" s="25">
        <v>2174278533.9200001</v>
      </c>
      <c r="D17" s="25">
        <v>75185658.340000018</v>
      </c>
      <c r="E17" s="25">
        <v>2099092875.5799999</v>
      </c>
      <c r="F17" s="25">
        <v>2099092875.5799999</v>
      </c>
      <c r="G17" s="25">
        <v>0</v>
      </c>
      <c r="H17" s="25">
        <v>0</v>
      </c>
      <c r="I17" s="25">
        <v>0</v>
      </c>
      <c r="J17" s="25">
        <v>0</v>
      </c>
      <c r="K17" s="25">
        <v>382665008</v>
      </c>
      <c r="L17" s="25"/>
      <c r="M17" s="25"/>
      <c r="N17" s="25">
        <v>1716427867.5799999</v>
      </c>
      <c r="O17" s="24"/>
      <c r="Q17" s="4"/>
      <c r="AD17" s="5"/>
      <c r="AE17" s="5"/>
      <c r="AF17" s="5"/>
      <c r="AG17" s="5"/>
      <c r="AH17" s="5"/>
      <c r="AI17" s="5"/>
    </row>
    <row r="18" spans="1:35" x14ac:dyDescent="0.2">
      <c r="A18" s="28" t="s">
        <v>46</v>
      </c>
      <c r="B18" s="28" t="s">
        <v>67</v>
      </c>
      <c r="C18" s="25">
        <v>2473476558.179997</v>
      </c>
      <c r="D18" s="25">
        <v>198717208.60999987</v>
      </c>
      <c r="E18" s="25">
        <v>2274759349.5699983</v>
      </c>
      <c r="F18" s="25">
        <v>2266178100.77</v>
      </c>
      <c r="G18" s="25">
        <v>2176142.5699999998</v>
      </c>
      <c r="H18" s="25">
        <v>0</v>
      </c>
      <c r="I18" s="25">
        <v>0</v>
      </c>
      <c r="J18" s="25">
        <v>0</v>
      </c>
      <c r="K18" s="25">
        <v>1604003842</v>
      </c>
      <c r="L18" s="25"/>
      <c r="M18" s="25"/>
      <c r="N18" s="25">
        <v>659998116.20000005</v>
      </c>
      <c r="O18" s="19"/>
      <c r="P18" s="6"/>
      <c r="AD18" s="5"/>
      <c r="AE18" s="5"/>
      <c r="AF18" s="5"/>
      <c r="AG18" s="5"/>
      <c r="AH18" s="5"/>
      <c r="AI18" s="5"/>
    </row>
    <row r="19" spans="1:35" ht="11.25" customHeight="1" x14ac:dyDescent="0.2">
      <c r="A19" s="28" t="s">
        <v>37</v>
      </c>
      <c r="B19" s="28" t="s">
        <v>64</v>
      </c>
      <c r="C19" s="25">
        <v>7042393663.2600002</v>
      </c>
      <c r="D19" s="25">
        <v>180925077.15999994</v>
      </c>
      <c r="E19" s="25">
        <v>6861468586.0999994</v>
      </c>
      <c r="F19" s="25">
        <v>6852687728.5299997</v>
      </c>
      <c r="G19" s="25">
        <v>1673672.49</v>
      </c>
      <c r="H19" s="25">
        <v>0</v>
      </c>
      <c r="I19" s="25">
        <v>0</v>
      </c>
      <c r="J19" s="25">
        <v>0</v>
      </c>
      <c r="K19" s="25">
        <v>3836487891</v>
      </c>
      <c r="L19" s="25"/>
      <c r="M19" s="25"/>
      <c r="N19" s="25">
        <v>3014526165.04</v>
      </c>
      <c r="O19" s="24"/>
      <c r="AD19" s="5"/>
      <c r="AE19" s="5"/>
      <c r="AF19" s="5"/>
      <c r="AG19" s="5"/>
      <c r="AH19" s="5"/>
      <c r="AI19" s="5"/>
    </row>
    <row r="20" spans="1:35" x14ac:dyDescent="0.2">
      <c r="A20" s="28" t="s">
        <v>30</v>
      </c>
      <c r="B20" s="28" t="s">
        <v>75</v>
      </c>
      <c r="C20" s="25">
        <v>12174029766.419998</v>
      </c>
      <c r="D20" s="25">
        <v>280059876.6900003</v>
      </c>
      <c r="E20" s="25">
        <v>11893969889.729992</v>
      </c>
      <c r="F20" s="25">
        <v>11884484104.540001</v>
      </c>
      <c r="G20" s="25">
        <v>5499322.3799999999</v>
      </c>
      <c r="H20" s="25">
        <v>0</v>
      </c>
      <c r="I20" s="25">
        <v>0</v>
      </c>
      <c r="J20" s="25">
        <v>0</v>
      </c>
      <c r="K20" s="25">
        <v>10423779400</v>
      </c>
      <c r="L20" s="25"/>
      <c r="M20" s="25"/>
      <c r="N20" s="25">
        <v>1455205382.1600001</v>
      </c>
      <c r="O20" s="23"/>
      <c r="AD20" s="5"/>
      <c r="AE20" s="5"/>
      <c r="AF20" s="5"/>
      <c r="AG20" s="5"/>
      <c r="AH20" s="5"/>
      <c r="AI20" s="5"/>
    </row>
    <row r="21" spans="1:35" x14ac:dyDescent="0.2">
      <c r="A21" s="28" t="s">
        <v>20</v>
      </c>
      <c r="B21" s="28" t="s">
        <v>21</v>
      </c>
      <c r="C21" s="25">
        <v>15879251305.729982</v>
      </c>
      <c r="D21" s="25">
        <v>214629200.95000005</v>
      </c>
      <c r="E21" s="25">
        <v>15664622104.77997</v>
      </c>
      <c r="F21" s="25">
        <v>15551921925.639999</v>
      </c>
      <c r="G21" s="25">
        <v>711178052.23000002</v>
      </c>
      <c r="H21" s="25">
        <v>0</v>
      </c>
      <c r="I21" s="25">
        <v>0</v>
      </c>
      <c r="J21" s="25">
        <v>0</v>
      </c>
      <c r="K21" s="25">
        <v>13368019739</v>
      </c>
      <c r="L21" s="25"/>
      <c r="M21" s="25"/>
      <c r="N21" s="25">
        <v>1472724134.4100001</v>
      </c>
      <c r="O21" s="19"/>
      <c r="AD21" s="5"/>
      <c r="AE21" s="5"/>
      <c r="AF21" s="5"/>
      <c r="AG21" s="5"/>
      <c r="AH21" s="5"/>
      <c r="AI21" s="5"/>
    </row>
    <row r="22" spans="1:35" ht="11.25" customHeight="1" x14ac:dyDescent="0.2">
      <c r="A22" s="28" t="s">
        <v>39</v>
      </c>
      <c r="B22" s="28" t="s">
        <v>76</v>
      </c>
      <c r="C22" s="25">
        <v>17662402300.920006</v>
      </c>
      <c r="D22" s="25">
        <v>1123074949.069999</v>
      </c>
      <c r="E22" s="25">
        <v>16539327351.850002</v>
      </c>
      <c r="F22" s="25">
        <v>16527266856.4</v>
      </c>
      <c r="G22" s="25">
        <v>0</v>
      </c>
      <c r="H22" s="25">
        <v>0</v>
      </c>
      <c r="I22" s="25">
        <v>0</v>
      </c>
      <c r="J22" s="25">
        <v>0</v>
      </c>
      <c r="K22" s="25">
        <v>11983488680</v>
      </c>
      <c r="L22" s="25"/>
      <c r="M22" s="25"/>
      <c r="N22" s="25">
        <v>4543778176.3999996</v>
      </c>
      <c r="O22" s="24"/>
      <c r="AD22" s="5"/>
      <c r="AE22" s="5"/>
      <c r="AF22" s="5"/>
      <c r="AG22" s="5"/>
      <c r="AH22" s="5"/>
      <c r="AI22" s="5"/>
    </row>
    <row r="23" spans="1:35" x14ac:dyDescent="0.2">
      <c r="A23" s="28" t="s">
        <v>22</v>
      </c>
      <c r="B23" s="28" t="s">
        <v>23</v>
      </c>
      <c r="C23" s="25">
        <v>18166063044.690002</v>
      </c>
      <c r="D23" s="25">
        <v>464367225.1400007</v>
      </c>
      <c r="E23" s="25">
        <v>17701695819.549992</v>
      </c>
      <c r="F23" s="25">
        <v>17701695819.549999</v>
      </c>
      <c r="G23" s="25">
        <v>0</v>
      </c>
      <c r="H23" s="25">
        <v>0</v>
      </c>
      <c r="I23" s="25">
        <v>7858189</v>
      </c>
      <c r="J23" s="25">
        <v>0</v>
      </c>
      <c r="K23" s="25">
        <v>15772476925</v>
      </c>
      <c r="L23" s="25"/>
      <c r="M23" s="25"/>
      <c r="N23" s="25">
        <v>1921360705.55</v>
      </c>
      <c r="O23" s="24"/>
      <c r="AD23" s="5"/>
      <c r="AE23" s="5"/>
      <c r="AF23" s="5"/>
      <c r="AG23" s="5"/>
      <c r="AH23" s="5"/>
      <c r="AI23" s="5"/>
    </row>
    <row r="24" spans="1:35" x14ac:dyDescent="0.2">
      <c r="A24" s="28" t="s">
        <v>16</v>
      </c>
      <c r="B24" s="28" t="s">
        <v>77</v>
      </c>
      <c r="C24" s="25">
        <v>24678891060.159992</v>
      </c>
      <c r="D24" s="25">
        <v>449283108.13999993</v>
      </c>
      <c r="E24" s="25">
        <v>24229607952.019989</v>
      </c>
      <c r="F24" s="25">
        <v>24226770179.880001</v>
      </c>
      <c r="G24" s="25">
        <v>987155642.30999994</v>
      </c>
      <c r="H24" s="25">
        <v>0</v>
      </c>
      <c r="I24" s="25">
        <v>0</v>
      </c>
      <c r="J24" s="25">
        <v>0</v>
      </c>
      <c r="K24" s="25">
        <v>15154062128</v>
      </c>
      <c r="L24" s="25"/>
      <c r="M24" s="25"/>
      <c r="N24" s="25">
        <v>8085552409.5699997</v>
      </c>
      <c r="O24" s="24"/>
      <c r="AD24" s="5"/>
      <c r="AE24" s="5"/>
      <c r="AF24" s="5"/>
      <c r="AG24" s="5"/>
      <c r="AH24" s="5"/>
      <c r="AI24" s="5"/>
    </row>
    <row r="25" spans="1:35" x14ac:dyDescent="0.2">
      <c r="A25" s="28" t="s">
        <v>17</v>
      </c>
      <c r="B25" s="28" t="s">
        <v>18</v>
      </c>
      <c r="C25" s="25">
        <v>25096943962.330009</v>
      </c>
      <c r="D25" s="25">
        <v>265016515.70000008</v>
      </c>
      <c r="E25" s="25">
        <v>24831927446.629993</v>
      </c>
      <c r="F25" s="25">
        <v>24589540399.84</v>
      </c>
      <c r="G25" s="25">
        <v>0</v>
      </c>
      <c r="H25" s="25">
        <v>0</v>
      </c>
      <c r="I25" s="25">
        <v>0</v>
      </c>
      <c r="J25" s="25">
        <v>0</v>
      </c>
      <c r="K25" s="25">
        <v>19974970267</v>
      </c>
      <c r="L25" s="25"/>
      <c r="M25" s="25"/>
      <c r="N25" s="25">
        <v>4614570132.8400002</v>
      </c>
      <c r="O25" s="19"/>
      <c r="AD25" s="5"/>
      <c r="AE25" s="5"/>
      <c r="AF25" s="5"/>
      <c r="AG25" s="5"/>
      <c r="AH25" s="5"/>
      <c r="AI25" s="5"/>
    </row>
    <row r="26" spans="1:35" ht="104.25" customHeight="1" x14ac:dyDescent="0.2">
      <c r="A26" s="28" t="s">
        <v>24</v>
      </c>
      <c r="B26" s="28" t="s">
        <v>25</v>
      </c>
      <c r="C26" s="25">
        <v>26024552202.819981</v>
      </c>
      <c r="D26" s="25">
        <v>971747373.93999898</v>
      </c>
      <c r="E26" s="25">
        <v>25052804828.879959</v>
      </c>
      <c r="F26" s="25">
        <v>25042527326.360001</v>
      </c>
      <c r="G26" s="25">
        <v>861810007.55999994</v>
      </c>
      <c r="H26" s="25">
        <v>0</v>
      </c>
      <c r="I26" s="25">
        <v>447710300</v>
      </c>
      <c r="J26" s="25">
        <v>0</v>
      </c>
      <c r="K26" s="25">
        <v>0</v>
      </c>
      <c r="L26" s="25">
        <v>20417056343.040001</v>
      </c>
      <c r="M26" s="33">
        <v>45084</v>
      </c>
      <c r="N26" s="25">
        <f>23733007018.8-L26</f>
        <v>3315950675.7599983</v>
      </c>
      <c r="O26" s="38" t="s">
        <v>82</v>
      </c>
      <c r="AD26" s="5"/>
      <c r="AE26" s="5"/>
      <c r="AF26" s="5"/>
      <c r="AG26" s="5"/>
      <c r="AH26" s="5"/>
      <c r="AI26" s="5"/>
    </row>
    <row r="27" spans="1:35" x14ac:dyDescent="0.2">
      <c r="A27" s="28" t="s">
        <v>27</v>
      </c>
      <c r="B27" s="28" t="s">
        <v>78</v>
      </c>
      <c r="C27" s="25">
        <v>29195551923.929996</v>
      </c>
      <c r="D27" s="25">
        <v>954192194.19999957</v>
      </c>
      <c r="E27" s="25">
        <v>28241359729.729992</v>
      </c>
      <c r="F27" s="25">
        <v>28222649299.650002</v>
      </c>
      <c r="G27" s="25">
        <v>0</v>
      </c>
      <c r="H27" s="25">
        <v>0</v>
      </c>
      <c r="I27" s="25">
        <v>0</v>
      </c>
      <c r="J27" s="25">
        <v>0</v>
      </c>
      <c r="K27" s="25">
        <v>4755773808</v>
      </c>
      <c r="L27" s="25"/>
      <c r="M27" s="25"/>
      <c r="N27" s="25">
        <v>23466875491.650002</v>
      </c>
      <c r="O27" s="38"/>
      <c r="AD27" s="5"/>
      <c r="AE27" s="5"/>
      <c r="AF27" s="5"/>
      <c r="AG27" s="5"/>
      <c r="AH27" s="5"/>
      <c r="AI27" s="5"/>
    </row>
    <row r="28" spans="1:35" x14ac:dyDescent="0.2">
      <c r="A28" s="28" t="s">
        <v>35</v>
      </c>
      <c r="B28" s="28" t="s">
        <v>63</v>
      </c>
      <c r="C28" s="25">
        <v>40371572185.069977</v>
      </c>
      <c r="D28" s="25">
        <v>1800887691.2500002</v>
      </c>
      <c r="E28" s="25">
        <v>38570684493.82003</v>
      </c>
      <c r="F28" s="25">
        <v>38515500883.910004</v>
      </c>
      <c r="G28" s="25">
        <v>0</v>
      </c>
      <c r="H28" s="25">
        <v>0</v>
      </c>
      <c r="I28" s="25">
        <v>0</v>
      </c>
      <c r="J28" s="25">
        <v>0</v>
      </c>
      <c r="K28" s="25">
        <v>1083370558</v>
      </c>
      <c r="L28" s="25"/>
      <c r="M28" s="25"/>
      <c r="N28" s="25">
        <v>37432130325.910004</v>
      </c>
      <c r="O28" s="39"/>
      <c r="P28" s="6"/>
      <c r="Q28" s="7"/>
      <c r="AD28" s="5"/>
      <c r="AE28" s="5"/>
      <c r="AF28" s="5"/>
      <c r="AG28" s="5"/>
      <c r="AH28" s="5"/>
      <c r="AI28" s="5"/>
    </row>
    <row r="29" spans="1:35" x14ac:dyDescent="0.2">
      <c r="A29" s="28" t="s">
        <v>28</v>
      </c>
      <c r="B29" s="28" t="s">
        <v>29</v>
      </c>
      <c r="C29" s="25">
        <v>41051813508.160049</v>
      </c>
      <c r="D29" s="25">
        <v>678106819.02999961</v>
      </c>
      <c r="E29" s="25">
        <v>40373706689.130028</v>
      </c>
      <c r="F29" s="25">
        <v>40339294231.809998</v>
      </c>
      <c r="G29" s="25">
        <v>13313846.57</v>
      </c>
      <c r="H29" s="25">
        <v>0</v>
      </c>
      <c r="I29" s="25">
        <v>0</v>
      </c>
      <c r="J29" s="25">
        <v>0</v>
      </c>
      <c r="K29" s="25">
        <v>30631251648</v>
      </c>
      <c r="L29" s="25"/>
      <c r="M29" s="25"/>
      <c r="N29" s="25">
        <v>9694728737.2399998</v>
      </c>
      <c r="O29" s="38"/>
      <c r="AD29" s="5"/>
      <c r="AE29" s="5"/>
      <c r="AF29" s="5"/>
      <c r="AG29" s="5"/>
      <c r="AH29" s="5"/>
      <c r="AI29" s="5"/>
    </row>
    <row r="30" spans="1:35" ht="11.25" customHeight="1" x14ac:dyDescent="0.2">
      <c r="A30" s="28" t="s">
        <v>26</v>
      </c>
      <c r="B30" s="28" t="s">
        <v>79</v>
      </c>
      <c r="C30" s="25">
        <v>60680173096.289948</v>
      </c>
      <c r="D30" s="25">
        <v>1000620770.8100002</v>
      </c>
      <c r="E30" s="25">
        <v>59679552325.480003</v>
      </c>
      <c r="F30" s="25">
        <v>59679519677.190002</v>
      </c>
      <c r="G30" s="25">
        <v>0</v>
      </c>
      <c r="H30" s="25">
        <v>0</v>
      </c>
      <c r="I30" s="25">
        <v>0</v>
      </c>
      <c r="J30" s="25">
        <v>0</v>
      </c>
      <c r="K30" s="25">
        <v>30593376175</v>
      </c>
      <c r="L30" s="25"/>
      <c r="M30" s="25"/>
      <c r="N30" s="25">
        <v>29086143502.189999</v>
      </c>
      <c r="O30" s="39"/>
      <c r="AD30" s="5"/>
      <c r="AE30" s="5"/>
      <c r="AF30" s="5"/>
      <c r="AG30" s="5"/>
      <c r="AH30" s="5"/>
      <c r="AI30" s="5"/>
    </row>
    <row r="31" spans="1:35" x14ac:dyDescent="0.2">
      <c r="A31" s="28" t="s">
        <v>36</v>
      </c>
      <c r="B31" s="28" t="s">
        <v>69</v>
      </c>
      <c r="C31" s="25">
        <v>77909066529.709991</v>
      </c>
      <c r="D31" s="25">
        <v>3969009689.9699984</v>
      </c>
      <c r="E31" s="25">
        <v>73940056839.73996</v>
      </c>
      <c r="F31" s="25">
        <v>72924587245.869995</v>
      </c>
      <c r="G31" s="25">
        <v>0</v>
      </c>
      <c r="H31" s="25">
        <v>0</v>
      </c>
      <c r="I31" s="25">
        <v>0</v>
      </c>
      <c r="J31" s="25">
        <v>0</v>
      </c>
      <c r="K31" s="25">
        <v>49569067731</v>
      </c>
      <c r="L31" s="25"/>
      <c r="M31" s="25"/>
      <c r="N31" s="25">
        <v>23355519514.869999</v>
      </c>
      <c r="O31" s="38"/>
      <c r="AD31" s="5"/>
      <c r="AE31" s="5"/>
      <c r="AF31" s="5"/>
      <c r="AG31" s="5"/>
      <c r="AH31" s="5"/>
      <c r="AI31" s="5"/>
    </row>
    <row r="32" spans="1:35" x14ac:dyDescent="0.2">
      <c r="A32" s="28" t="s">
        <v>38</v>
      </c>
      <c r="B32" s="28" t="s">
        <v>65</v>
      </c>
      <c r="C32" s="25">
        <v>99255183238.239822</v>
      </c>
      <c r="D32" s="25">
        <v>4796116721.3700113</v>
      </c>
      <c r="E32" s="25">
        <v>94459066516.869614</v>
      </c>
      <c r="F32" s="25">
        <v>94397702234.860001</v>
      </c>
      <c r="G32" s="25">
        <v>203376772.50999999</v>
      </c>
      <c r="H32" s="25">
        <v>0</v>
      </c>
      <c r="I32" s="25">
        <v>0</v>
      </c>
      <c r="J32" s="25">
        <v>0</v>
      </c>
      <c r="K32" s="25">
        <v>48627229707</v>
      </c>
      <c r="L32" s="25"/>
      <c r="M32" s="25"/>
      <c r="N32" s="25">
        <v>45567095755.349998</v>
      </c>
      <c r="O32" s="38"/>
      <c r="AD32" s="5"/>
      <c r="AE32" s="5"/>
      <c r="AF32" s="5"/>
      <c r="AG32" s="5"/>
      <c r="AH32" s="5"/>
      <c r="AI32" s="5"/>
    </row>
    <row r="33" spans="1:35" x14ac:dyDescent="0.2">
      <c r="A33" s="28" t="s">
        <v>40</v>
      </c>
      <c r="B33" s="28" t="s">
        <v>41</v>
      </c>
      <c r="C33" s="25">
        <v>144878198937.1698</v>
      </c>
      <c r="D33" s="25">
        <v>4304561490.6400051</v>
      </c>
      <c r="E33" s="25">
        <v>140573637446.52982</v>
      </c>
      <c r="F33" s="25">
        <v>140398257948.66</v>
      </c>
      <c r="G33" s="25">
        <v>33160246.48</v>
      </c>
      <c r="H33" s="25">
        <v>0</v>
      </c>
      <c r="I33" s="25">
        <v>0</v>
      </c>
      <c r="J33" s="25">
        <v>0</v>
      </c>
      <c r="K33" s="25">
        <v>132060020361</v>
      </c>
      <c r="L33" s="25"/>
      <c r="M33" s="25"/>
      <c r="N33" s="25">
        <v>8305077341.1800003</v>
      </c>
      <c r="O33" s="38"/>
      <c r="AD33" s="5"/>
      <c r="AE33" s="5"/>
      <c r="AF33" s="5"/>
      <c r="AG33" s="5"/>
      <c r="AH33" s="5"/>
      <c r="AI33" s="5"/>
    </row>
    <row r="34" spans="1:35" x14ac:dyDescent="0.2">
      <c r="A34" s="28" t="s">
        <v>32</v>
      </c>
      <c r="B34" s="28" t="s">
        <v>33</v>
      </c>
      <c r="C34" s="25">
        <v>150715065365.30023</v>
      </c>
      <c r="D34" s="27">
        <v>6721785724.4200296</v>
      </c>
      <c r="E34" s="25">
        <v>143993279640.87997</v>
      </c>
      <c r="F34" s="25">
        <v>143521803485.42001</v>
      </c>
      <c r="G34" s="25">
        <v>46161430.060000002</v>
      </c>
      <c r="H34" s="25">
        <v>0</v>
      </c>
      <c r="I34" s="25">
        <v>0</v>
      </c>
      <c r="J34" s="25">
        <v>0</v>
      </c>
      <c r="K34" s="25">
        <v>109847863988</v>
      </c>
      <c r="L34" s="25"/>
      <c r="M34" s="25"/>
      <c r="N34" s="25">
        <v>33627778067.360001</v>
      </c>
      <c r="O34" s="38"/>
      <c r="AD34" s="5"/>
      <c r="AE34" s="5"/>
      <c r="AF34" s="5"/>
      <c r="AG34" s="5"/>
      <c r="AH34" s="5"/>
      <c r="AI34" s="5"/>
    </row>
    <row r="35" spans="1:35" ht="11.25" customHeight="1" x14ac:dyDescent="0.2">
      <c r="A35" s="28" t="s">
        <v>19</v>
      </c>
      <c r="B35" s="28" t="s">
        <v>60</v>
      </c>
      <c r="C35" s="25">
        <v>155735781482.7897</v>
      </c>
      <c r="D35" s="25">
        <v>4463109632.0700035</v>
      </c>
      <c r="E35" s="25">
        <v>151272671850.71957</v>
      </c>
      <c r="F35" s="25">
        <v>151046202424.20001</v>
      </c>
      <c r="G35" s="25">
        <v>193732469.63</v>
      </c>
      <c r="H35" s="25">
        <v>0</v>
      </c>
      <c r="I35" s="25">
        <v>0</v>
      </c>
      <c r="J35" s="25">
        <v>0</v>
      </c>
      <c r="K35" s="25">
        <v>110198827636</v>
      </c>
      <c r="L35" s="25"/>
      <c r="M35" s="25"/>
      <c r="N35" s="25">
        <v>40653642318.57</v>
      </c>
      <c r="O35" s="39"/>
      <c r="AD35" s="5"/>
      <c r="AE35" s="5"/>
      <c r="AF35" s="5"/>
      <c r="AG35" s="5"/>
      <c r="AH35" s="5"/>
      <c r="AI35" s="5"/>
    </row>
    <row r="36" spans="1:35" ht="11.25" customHeight="1" x14ac:dyDescent="0.2">
      <c r="A36" s="28" t="s">
        <v>34</v>
      </c>
      <c r="B36" s="28" t="s">
        <v>62</v>
      </c>
      <c r="C36" s="25">
        <v>158251588969.6702</v>
      </c>
      <c r="D36" s="25">
        <v>3886307205.3399982</v>
      </c>
      <c r="E36" s="25">
        <v>154365281764.32983</v>
      </c>
      <c r="F36" s="25">
        <v>154183485642.56</v>
      </c>
      <c r="G36" s="25">
        <v>5646350.0599999996</v>
      </c>
      <c r="H36" s="25">
        <v>0</v>
      </c>
      <c r="I36" s="25">
        <v>0</v>
      </c>
      <c r="J36" s="25">
        <v>0</v>
      </c>
      <c r="K36" s="25">
        <v>78904671075</v>
      </c>
      <c r="L36" s="25"/>
      <c r="M36" s="25"/>
      <c r="N36" s="25">
        <v>75273168217.5</v>
      </c>
      <c r="O36" s="39"/>
      <c r="AD36" s="5"/>
      <c r="AE36" s="5"/>
      <c r="AF36" s="5"/>
      <c r="AG36" s="5"/>
      <c r="AH36" s="5"/>
      <c r="AI36" s="5"/>
    </row>
    <row r="37" spans="1:35" ht="11.25" customHeight="1" x14ac:dyDescent="0.2">
      <c r="A37" s="28" t="s">
        <v>42</v>
      </c>
      <c r="B37" s="28" t="s">
        <v>66</v>
      </c>
      <c r="C37" s="25">
        <v>169665604432.59052</v>
      </c>
      <c r="D37" s="25">
        <v>7558596203.0900021</v>
      </c>
      <c r="E37" s="25">
        <v>162107008229.50015</v>
      </c>
      <c r="F37" s="25">
        <v>161761393374.95999</v>
      </c>
      <c r="G37" s="25">
        <v>0</v>
      </c>
      <c r="H37" s="25">
        <v>0</v>
      </c>
      <c r="I37" s="25">
        <v>0</v>
      </c>
      <c r="J37" s="25">
        <v>0</v>
      </c>
      <c r="K37" s="25">
        <v>28955674327</v>
      </c>
      <c r="L37" s="25"/>
      <c r="M37" s="25"/>
      <c r="N37" s="25">
        <v>132805719047.96001</v>
      </c>
      <c r="O37" s="39"/>
      <c r="AD37" s="5"/>
      <c r="AE37" s="5"/>
      <c r="AF37" s="5"/>
      <c r="AG37" s="5"/>
      <c r="AH37" s="5"/>
      <c r="AI37" s="5"/>
    </row>
    <row r="38" spans="1:35" x14ac:dyDescent="0.2">
      <c r="A38" s="28" t="s">
        <v>43</v>
      </c>
      <c r="B38" s="28" t="s">
        <v>44</v>
      </c>
      <c r="C38" s="25">
        <v>193307564326.54001</v>
      </c>
      <c r="D38" s="25">
        <v>3711977825.9300051</v>
      </c>
      <c r="E38" s="25">
        <v>189595586500.61002</v>
      </c>
      <c r="F38" s="25">
        <v>186200023714.57999</v>
      </c>
      <c r="G38" s="25">
        <v>2673303779.54</v>
      </c>
      <c r="H38" s="25">
        <v>0</v>
      </c>
      <c r="I38" s="25">
        <v>0</v>
      </c>
      <c r="J38" s="25">
        <v>0</v>
      </c>
      <c r="K38" s="25">
        <v>164900847085</v>
      </c>
      <c r="L38" s="25"/>
      <c r="M38" s="25"/>
      <c r="N38" s="25">
        <v>18625872850.040001</v>
      </c>
      <c r="O38" s="38"/>
      <c r="AD38" s="5"/>
      <c r="AE38" s="5"/>
      <c r="AF38" s="5"/>
      <c r="AG38" s="5"/>
      <c r="AH38" s="5"/>
      <c r="AI38" s="5"/>
    </row>
    <row r="39" spans="1:35" x14ac:dyDescent="0.2">
      <c r="A39" s="28" t="s">
        <v>54</v>
      </c>
      <c r="B39" s="28" t="s">
        <v>55</v>
      </c>
      <c r="C39" s="25">
        <v>209160579881.98969</v>
      </c>
      <c r="D39" s="25">
        <v>3461941565.6200075</v>
      </c>
      <c r="E39" s="25">
        <v>205698638316.3696</v>
      </c>
      <c r="F39" s="25">
        <v>205592816965.20999</v>
      </c>
      <c r="G39" s="25">
        <v>8451253944.0200005</v>
      </c>
      <c r="H39" s="25">
        <v>0</v>
      </c>
      <c r="I39" s="25">
        <v>0</v>
      </c>
      <c r="J39" s="25">
        <v>0</v>
      </c>
      <c r="K39" s="25">
        <v>173363790035</v>
      </c>
      <c r="L39" s="25"/>
      <c r="M39" s="25"/>
      <c r="N39" s="25">
        <v>23777772986.189999</v>
      </c>
      <c r="O39" s="38"/>
      <c r="AD39" s="5"/>
      <c r="AE39" s="5"/>
      <c r="AF39" s="5"/>
      <c r="AG39" s="5"/>
      <c r="AH39" s="5"/>
      <c r="AI39" s="5"/>
    </row>
    <row r="40" spans="1:35" ht="94.5" customHeight="1" x14ac:dyDescent="0.2">
      <c r="A40" s="28" t="s">
        <v>50</v>
      </c>
      <c r="B40" s="28" t="s">
        <v>51</v>
      </c>
      <c r="C40" s="25">
        <v>213499841116.81995</v>
      </c>
      <c r="D40" s="25">
        <v>3194942512.3500023</v>
      </c>
      <c r="E40" s="25">
        <v>210304898604.46942</v>
      </c>
      <c r="F40" s="25">
        <v>210239649365.98999</v>
      </c>
      <c r="G40" s="25">
        <v>1907967377.52</v>
      </c>
      <c r="H40" s="25">
        <v>0</v>
      </c>
      <c r="I40" s="25">
        <v>0</v>
      </c>
      <c r="J40" s="25">
        <v>0</v>
      </c>
      <c r="K40" s="25">
        <v>0</v>
      </c>
      <c r="L40" s="31">
        <v>173170338135</v>
      </c>
      <c r="M40" s="32">
        <v>45076</v>
      </c>
      <c r="N40" s="25">
        <f>208331681988.47-L40</f>
        <v>35161343853.470001</v>
      </c>
      <c r="O40" s="38" t="s">
        <v>83</v>
      </c>
      <c r="AD40" s="5"/>
      <c r="AE40" s="5"/>
      <c r="AF40" s="5"/>
      <c r="AG40" s="5"/>
      <c r="AH40" s="5"/>
      <c r="AI40" s="5"/>
    </row>
    <row r="41" spans="1:35" x14ac:dyDescent="0.2">
      <c r="A41" s="28" t="s">
        <v>56</v>
      </c>
      <c r="B41" s="28" t="s">
        <v>57</v>
      </c>
      <c r="C41" s="25">
        <v>265491016053.17947</v>
      </c>
      <c r="D41" s="25">
        <v>5655754253.7099953</v>
      </c>
      <c r="E41" s="25">
        <v>259835261799.46985</v>
      </c>
      <c r="F41" s="25">
        <v>259688432235.95999</v>
      </c>
      <c r="G41" s="25">
        <v>0</v>
      </c>
      <c r="H41" s="25">
        <v>0</v>
      </c>
      <c r="I41" s="25">
        <v>0</v>
      </c>
      <c r="J41" s="25">
        <v>1479274444.3699999</v>
      </c>
      <c r="K41" s="25">
        <v>97913925839</v>
      </c>
      <c r="L41" s="25"/>
      <c r="M41" s="25"/>
      <c r="N41" s="25">
        <v>160295231952.59</v>
      </c>
      <c r="O41" s="38"/>
      <c r="AD41" s="5"/>
      <c r="AE41" s="5"/>
      <c r="AF41" s="5"/>
      <c r="AG41" s="5"/>
      <c r="AH41" s="5"/>
      <c r="AI41" s="5"/>
    </row>
    <row r="42" spans="1:35" x14ac:dyDescent="0.2">
      <c r="A42" s="28" t="s">
        <v>49</v>
      </c>
      <c r="B42" s="28" t="s">
        <v>67</v>
      </c>
      <c r="C42" s="25">
        <v>353776347074.27966</v>
      </c>
      <c r="D42" s="25">
        <v>6740952643.5199986</v>
      </c>
      <c r="E42" s="25">
        <v>347035394430.76013</v>
      </c>
      <c r="F42" s="25">
        <v>346643797714.27002</v>
      </c>
      <c r="G42" s="25">
        <v>1962467300.8599999</v>
      </c>
      <c r="H42" s="25">
        <v>0</v>
      </c>
      <c r="I42" s="25">
        <v>0</v>
      </c>
      <c r="J42" s="25">
        <v>932589740.25</v>
      </c>
      <c r="K42" s="25">
        <v>167867826054</v>
      </c>
      <c r="L42" s="25"/>
      <c r="M42" s="25"/>
      <c r="N42" s="25">
        <v>175880914619.16</v>
      </c>
      <c r="O42" s="19"/>
      <c r="P42" s="10"/>
      <c r="AD42" s="5"/>
      <c r="AE42" s="5"/>
      <c r="AF42" s="5"/>
      <c r="AG42" s="5"/>
      <c r="AH42" s="5"/>
      <c r="AI42" s="5"/>
    </row>
    <row r="43" spans="1:35" ht="12.75" customHeight="1" x14ac:dyDescent="0.2">
      <c r="A43" s="28" t="s">
        <v>45</v>
      </c>
      <c r="B43" s="28" t="s">
        <v>66</v>
      </c>
      <c r="C43" s="25">
        <v>470999246433.9729</v>
      </c>
      <c r="D43" s="25">
        <v>8242599267.4100018</v>
      </c>
      <c r="E43" s="25">
        <v>462756647166.56305</v>
      </c>
      <c r="F43" s="25">
        <v>462329661644.03003</v>
      </c>
      <c r="G43" s="25">
        <v>0</v>
      </c>
      <c r="H43" s="25">
        <v>0</v>
      </c>
      <c r="I43" s="25">
        <v>0</v>
      </c>
      <c r="J43" s="25">
        <v>0</v>
      </c>
      <c r="K43" s="25">
        <v>317124953550</v>
      </c>
      <c r="L43" s="25"/>
      <c r="M43" s="25"/>
      <c r="N43" s="25">
        <v>145204708094.03</v>
      </c>
      <c r="O43" s="22"/>
      <c r="AD43" s="5"/>
      <c r="AE43" s="5"/>
      <c r="AF43" s="5"/>
      <c r="AG43" s="5"/>
      <c r="AH43" s="5"/>
      <c r="AI43" s="5"/>
    </row>
    <row r="44" spans="1:35" ht="13.5" customHeight="1" x14ac:dyDescent="0.2">
      <c r="A44" s="34" t="s">
        <v>58</v>
      </c>
      <c r="B44" s="34"/>
      <c r="C44" s="26">
        <f t="shared" ref="C44:N44" si="0">SUM(C12:C43)</f>
        <v>3017988022953.3516</v>
      </c>
      <c r="D44" s="26">
        <f t="shared" si="0"/>
        <v>114492090270.89999</v>
      </c>
      <c r="E44" s="26">
        <f t="shared" si="0"/>
        <v>2903495932682.4512</v>
      </c>
      <c r="F44" s="26">
        <f t="shared" si="0"/>
        <v>2905123544777.96</v>
      </c>
      <c r="G44" s="26">
        <f t="shared" si="0"/>
        <v>18059876356.790001</v>
      </c>
      <c r="H44" s="26">
        <f t="shared" si="0"/>
        <v>0</v>
      </c>
      <c r="I44" s="26">
        <f t="shared" si="0"/>
        <v>455568489</v>
      </c>
      <c r="J44" s="26">
        <f t="shared" si="0"/>
        <v>2411864184.6199999</v>
      </c>
      <c r="K44" s="26">
        <f t="shared" si="0"/>
        <v>1639625182978</v>
      </c>
      <c r="L44" s="26">
        <f>SUM(L12:L43)</f>
        <v>193587394478.04001</v>
      </c>
      <c r="M44" s="26"/>
      <c r="N44" s="26">
        <f t="shared" si="0"/>
        <v>1050983658291.51</v>
      </c>
      <c r="O44" s="22"/>
      <c r="AD44" s="5"/>
      <c r="AE44" s="5"/>
      <c r="AF44" s="5"/>
      <c r="AG44" s="5"/>
      <c r="AH44" s="5"/>
      <c r="AI44" s="5"/>
    </row>
    <row r="45" spans="1:35" ht="13.5" customHeight="1" x14ac:dyDescent="0.25">
      <c r="A45" s="11"/>
      <c r="B45" s="11"/>
      <c r="C45" s="20"/>
      <c r="D45" s="20"/>
      <c r="E45" s="21"/>
      <c r="F45" s="20"/>
      <c r="G45" s="20"/>
      <c r="H45" s="20"/>
      <c r="I45" s="20"/>
      <c r="J45" s="20"/>
      <c r="K45" s="20"/>
      <c r="L45" s="20"/>
      <c r="M45" s="20"/>
      <c r="N45" s="20"/>
      <c r="AD45" s="5"/>
      <c r="AE45" s="5"/>
      <c r="AF45" s="5"/>
      <c r="AG45" s="5"/>
      <c r="AH45" s="5"/>
      <c r="AI45" s="5"/>
    </row>
    <row r="46" spans="1:35" x14ac:dyDescent="0.2">
      <c r="A46" s="3" t="s">
        <v>59</v>
      </c>
    </row>
    <row r="51" spans="7:7" x14ac:dyDescent="0.2">
      <c r="G51" s="17"/>
    </row>
  </sheetData>
  <sortState xmlns:xlrd2="http://schemas.microsoft.com/office/spreadsheetml/2017/richdata2" ref="A13:O48">
    <sortCondition ref="A13:A48"/>
  </sortState>
  <mergeCells count="7">
    <mergeCell ref="A44:B44"/>
    <mergeCell ref="O10:O11"/>
    <mergeCell ref="A6:O6"/>
    <mergeCell ref="C10:E10"/>
    <mergeCell ref="F10:N10"/>
    <mergeCell ref="A10:A11"/>
    <mergeCell ref="B10:B11"/>
  </mergeCells>
  <printOptions horizontalCentered="1" verticalCentered="1"/>
  <pageMargins left="0.23622047244094491" right="0.23622047244094491" top="0.74803149606299213" bottom="1.1417322834645669" header="0.31496062992125984" footer="0.31496062992125984"/>
  <pageSetup scale="56" orientation="landscape" horizontalDpi="300" verticalDpi="300" r:id="rId1"/>
  <headerFooter alignWithMargins="0">
    <oddFooter>&amp;L&amp;F&amp;R&amp;P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DA8F4D40DC0E4DB1BD480EFD982522" ma:contentTypeVersion="3" ma:contentTypeDescription="Crear nuevo documento." ma:contentTypeScope="" ma:versionID="cd192a6697e87ac3f419839db57e5828">
  <xsd:schema xmlns:xsd="http://www.w3.org/2001/XMLSchema" xmlns:xs="http://www.w3.org/2001/XMLSchema" xmlns:p="http://schemas.microsoft.com/office/2006/metadata/properties" xmlns:ns2="a904e863-f9c3-44e7-be1b-41a106896d87" xmlns:ns3="5b63cd12-9a8a-4e54-be72-90651e442c90" targetNamespace="http://schemas.microsoft.com/office/2006/metadata/properties" ma:root="true" ma:fieldsID="5d9d2a68c2ddee09fe11ce55bc614783" ns2:_="" ns3:_="">
    <xsd:import namespace="a904e863-f9c3-44e7-be1b-41a106896d87"/>
    <xsd:import namespace="5b63cd12-9a8a-4e54-be72-90651e442c90"/>
    <xsd:element name="properties">
      <xsd:complexType>
        <xsd:sequence>
          <xsd:element name="documentManagement">
            <xsd:complexType>
              <xsd:all>
                <xsd:element ref="ns2:iril" minOccurs="0"/>
                <xsd:element ref="ns2:szdw"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4e863-f9c3-44e7-be1b-41a106896d87" elementFormDefault="qualified">
    <xsd:import namespace="http://schemas.microsoft.com/office/2006/documentManagement/types"/>
    <xsd:import namespace="http://schemas.microsoft.com/office/infopath/2007/PartnerControls"/>
    <xsd:element name="iril" ma:index="8" nillable="true" ma:displayName="Año" ma:internalName="iril">
      <xsd:simpleType>
        <xsd:restriction base="dms:Number"/>
      </xsd:simpleType>
    </xsd:element>
    <xsd:element name="szdw" ma:index="9" nillable="true" ma:displayName="Mes" ma:internalName="szdw">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ril xmlns="a904e863-f9c3-44e7-be1b-41a106896d87">2023</iril>
    <szdw xmlns="a904e863-f9c3-44e7-be1b-41a106896d87">5</szdw>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7E953B-9BE2-439F-A4CB-2180837609DF}"/>
</file>

<file path=customXml/itemProps2.xml><?xml version="1.0" encoding="utf-8"?>
<ds:datastoreItem xmlns:ds="http://schemas.openxmlformats.org/officeDocument/2006/customXml" ds:itemID="{0D3B5A6A-F480-4D42-ADA7-FBE24CFC9EDE}">
  <ds:schemaRefs>
    <ds:schemaRef ds:uri="http://schemas.microsoft.com/office/2006/metadata/properties"/>
    <ds:schemaRef ds:uri="http://www.w3.org/XML/1998/namespace"/>
    <ds:schemaRef ds:uri="5b63cd12-9a8a-4e54-be72-90651e442c90"/>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a904e863-f9c3-44e7-be1b-41a106896d87"/>
    <ds:schemaRef ds:uri="http://purl.org/dc/dcmitype/"/>
    <ds:schemaRef ds:uri="http://purl.org/dc/elements/1.1/"/>
  </ds:schemaRefs>
</ds:datastoreItem>
</file>

<file path=customXml/itemProps3.xml><?xml version="1.0" encoding="utf-8"?>
<ds:datastoreItem xmlns:ds="http://schemas.openxmlformats.org/officeDocument/2006/customXml" ds:itemID="{761BB4BC-8F6F-4636-969B-F1FE5BE8DF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Certificacion Giro A EPS Proces</vt:lpstr>
      <vt:lpstr>'Certificacion Giro A EPS Proces'!Área_de_impresión</vt:lpstr>
      <vt:lpstr>'Certificacion Giro A EPS Proces'!Títulos_a_imprimir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LIZETH YAMILE BETANCOURT MARIN</dc:creator>
  <cp:keywords/>
  <dc:description/>
  <cp:lastModifiedBy>Gina Paola Diaz Angulo</cp:lastModifiedBy>
  <cp:revision/>
  <dcterms:created xsi:type="dcterms:W3CDTF">2017-08-08T15:03:06Z</dcterms:created>
  <dcterms:modified xsi:type="dcterms:W3CDTF">2023-06-27T20:45:25Z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0x0101008FDA8F4D40DC0E4DB1BD480EFD982522</vt:lpwstr>
  </property>
</Properties>
</file>